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Pivot Table 2" sheetId="2" r:id="rId5"/>
    <sheet state="visible" name="aba2" sheetId="3" r:id="rId6"/>
    <sheet state="visible" name="Sheet3" sheetId="4" r:id="rId7"/>
    <sheet state="visible" name="Sheet4" sheetId="5" r:id="rId8"/>
  </sheets>
  <definedNames>
    <definedName hidden="1" localSheetId="0" name="_xlnm._FilterDatabase">'aba1'!$A$1:$I$8</definedName>
  </definedNames>
  <calcPr/>
  <pivotCaches>
    <pivotCache cacheId="0" r:id="rId9"/>
  </pivotCaches>
</workbook>
</file>

<file path=xl/sharedStrings.xml><?xml version="1.0" encoding="utf-8"?>
<sst xmlns="http://schemas.openxmlformats.org/spreadsheetml/2006/main" count="107" uniqueCount="29">
  <si>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</si>
  <si>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</si>
  <si>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</si>
  <si>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</si>
  <si>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</si>
  <si>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</si>
  <si>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</si>
  <si>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</si>
  <si>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</si>
  <si>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João</t>
  </si>
  <si>
    <t>Maria</t>
  </si>
  <si>
    <t>Pedro</t>
  </si>
  <si>
    <t>Marcos</t>
  </si>
  <si>
    <t>Fabiana</t>
  </si>
  <si>
    <t>Lúcia</t>
  </si>
  <si>
    <t>Lucas</t>
  </si>
  <si>
    <t>Values</t>
  </si>
  <si>
    <t>COUNTA of Dia 02/09</t>
  </si>
  <si>
    <t>COUNTA of Dia 09/09</t>
  </si>
  <si>
    <t>Presente</t>
  </si>
  <si>
    <t>Dia Procura</t>
  </si>
  <si>
    <t>6</t>
  </si>
  <si>
    <t>Faltou</t>
  </si>
  <si>
    <t>2</t>
  </si>
  <si>
    <t>5</t>
  </si>
  <si>
    <t>4</t>
  </si>
  <si>
    <t>3</t>
  </si>
  <si>
    <t>Utilizando</t>
  </si>
  <si>
    <t>parametro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</si>
</sst>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1" numFmtId="0" xfId="0" applyFont="1"/>
    <xf borderId="0" fillId="0" fontId="1" numFmtId="10" xfId="0" applyFont="1" applyNumberFormat="1"/>
    <xf borderId="0" fillId="0" fontId="1" numFmtId="0" xfId="0" applyAlignment="1" applyFont="1">
      <alignment readingOrder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aba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pivotCacheDefinition" Target="pivotCache/pivotCacheDefinition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I8" sheet="aba1"/>
  </cacheSource>
  <cacheFields>
    <cacheField name="Nome" numFmtId="0">
      <sharedItems>
        <s v="João"/>
        <s v="Maria"/>
        <s v="Pedro"/>
        <s v="Marcos"/>
        <s v="Fabiana"/>
        <s v="Lúcia"/>
        <s v="Lucas"/>
      </sharedItems>
    </cacheField>
    <cacheField name="Qtd. Presenças" numFmtId="0">
      <sharedItems containsSemiMixedTypes="0" containsString="0" containsNumber="1" containsInteger="1">
        <n v="6.0"/>
        <n v="2.0"/>
        <n v="5.0"/>
        <n v="4.0"/>
        <n v="3.0"/>
      </sharedItems>
    </cacheField>
    <cacheField name="Dia 02/09" numFmtId="0">
      <sharedItems>
        <b v="1"/>
      </sharedItems>
    </cacheField>
    <cacheField name="Dia 09/09" numFmtId="0">
      <sharedItems>
        <b v="0"/>
        <b v="1"/>
      </sharedItems>
    </cacheField>
    <cacheField name="Dia 16/09" numFmtId="0">
      <sharedItems>
        <b v="1"/>
        <b v="0"/>
      </sharedItems>
    </cacheField>
    <cacheField name="Dia 23/09" numFmtId="0">
      <sharedItems>
        <b v="1"/>
        <b v="0"/>
      </sharedItems>
    </cacheField>
    <cacheField name="Dia 30/09" numFmtId="0">
      <sharedItems>
        <b v="1"/>
        <b v="0"/>
      </sharedItems>
    </cacheField>
    <cacheField name="Dia 07/10" numFmtId="0">
      <sharedItems>
        <b v="1"/>
        <b v="0"/>
      </sharedItems>
    </cacheField>
    <cacheField name="Dia 14/10" numFmtId="0">
      <sharedItems>
        <b v="1"/>
        <b v="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2" cacheId="0" dataOnRows="1" dataCaption="" rowGrandTotals="0" colGrandTotals="0" compact="0" compactData="0">
  <location ref="A1:J6" firstHeaderRow="0" firstDataRow="3" firstDataCol="1"/>
  <pivotFields>
    <pivotField name="Nome" axis="axisCol" compact="0" outline="0" multipleItemSelectionAllowed="1" showAll="0" sortType="ascending">
      <items>
        <item x="4"/>
        <item x="0"/>
        <item x="6"/>
        <item x="5"/>
        <item x="3"/>
        <item x="1"/>
        <item x="2"/>
        <item t="default"/>
      </items>
    </pivotField>
    <pivotField name="Qtd. Presença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ia 02/09" axis="axisRow" dataField="1" compact="0" outline="0" multipleItemSelectionAllowed="1" showAll="0" sortType="ascending" defaultSubtotal="0">
      <items>
        <item x="0"/>
      </items>
    </pivotField>
    <pivotField name="Dia 09/09" axis="axisRow" dataField="1" compact="0" outline="0" multipleItemSelectionAllowed="1" showAll="0" sortType="ascending">
      <items>
        <item x="0"/>
        <item x="1"/>
        <item t="default"/>
      </items>
    </pivotField>
    <pivotField name="Dia 16/09" compact="0" outline="0" multipleItemSelectionAllowed="1" showAll="0">
      <items>
        <item x="0"/>
        <item x="1"/>
        <item t="default"/>
      </items>
    </pivotField>
    <pivotField name="Dia 23/09" compact="0" outline="0" multipleItemSelectionAllowed="1" showAll="0">
      <items>
        <item x="0"/>
        <item x="1"/>
        <item t="default"/>
      </items>
    </pivotField>
    <pivotField name="Dia 30/09" compact="0" outline="0" multipleItemSelectionAllowed="1" showAll="0">
      <items>
        <item x="0"/>
        <item x="1"/>
        <item t="default"/>
      </items>
    </pivotField>
    <pivotField name="Dia 07/10" compact="0" outline="0" multipleItemSelectionAllowed="1" showAll="0">
      <items>
        <item x="0"/>
        <item x="1"/>
        <item t="default"/>
      </items>
    </pivotField>
    <pivotField name="Dia 14/10" compact="0" outline="0" multipleItemSelectionAllowed="1" showAll="0">
      <items>
        <item x="0"/>
        <item x="1"/>
        <item t="default"/>
      </items>
    </pivotField>
  </pivotFields>
  <rowFields>
    <field x="2"/>
    <field x="3"/>
    <field x="-2"/>
  </rowFields>
  <colFields>
    <field x="0"/>
  </colFields>
  <dataFields>
    <dataField name="COUNTA of Dia 02/09" fld="2" subtotal="count" showDataAs="percentOfRow" baseField="0" numFmtId="10"/>
    <dataField name="COUNTA of Dia 09/09" fld="3" subtotal="count" showDataAs="percentOfRow" baseField="0" numFmtId="10"/>
  </dataFields>
</pivotTableDefinition>
</file>

<file path=xl/tables/table1.xml><?xml version="1.0" encoding="utf-8"?>
<table xmlns="http://schemas.openxmlformats.org/spreadsheetml/2006/main" ref="A1:I8" displayName="Presencas" name="Presencas" id="1">
  <autoFilter ref="$A$1:$I$8"/>
  <tableColumns count="9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75"/>
    <col customWidth="1" min="3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</row>
    <row r="2">
      <c r="A2" s="6" t="s">
        <v>9</v>
      </c>
      <c r="B2" s="7">
        <f t="shared" ref="B2:B8" si="1">COUNTIF(C2:I2, TRUE)</f>
        <v>6</v>
      </c>
      <c r="C2" s="8" t="b">
        <v>1</v>
      </c>
      <c r="D2" s="9" t="b">
        <v>0</v>
      </c>
      <c r="E2" s="8" t="b">
        <v>1</v>
      </c>
      <c r="F2" s="8" t="b">
        <v>1</v>
      </c>
      <c r="G2" s="8" t="b">
        <v>1</v>
      </c>
      <c r="H2" s="7" t="b">
        <v>1</v>
      </c>
      <c r="I2" s="10" t="b">
        <v>1</v>
      </c>
    </row>
    <row r="3">
      <c r="A3" s="11" t="s">
        <v>10</v>
      </c>
      <c r="B3" s="12">
        <f t="shared" si="1"/>
        <v>6</v>
      </c>
      <c r="C3" s="13" t="b">
        <v>1</v>
      </c>
      <c r="D3" s="13" t="b">
        <v>1</v>
      </c>
      <c r="E3" s="13" t="b">
        <v>1</v>
      </c>
      <c r="F3" s="13" t="b">
        <v>1</v>
      </c>
      <c r="G3" s="13" t="b">
        <v>1</v>
      </c>
      <c r="H3" s="12" t="b">
        <v>1</v>
      </c>
      <c r="I3" s="14" t="b">
        <v>0</v>
      </c>
    </row>
    <row r="4">
      <c r="A4" s="6" t="s">
        <v>11</v>
      </c>
      <c r="B4" s="7">
        <f t="shared" si="1"/>
        <v>2</v>
      </c>
      <c r="C4" s="8" t="b">
        <v>1</v>
      </c>
      <c r="D4" s="9" t="b">
        <v>0</v>
      </c>
      <c r="E4" s="9" t="b">
        <v>0</v>
      </c>
      <c r="F4" s="8" t="b">
        <v>1</v>
      </c>
      <c r="G4" s="9" t="b">
        <v>0</v>
      </c>
      <c r="H4" s="15" t="b">
        <v>0</v>
      </c>
      <c r="I4" s="16" t="b">
        <v>0</v>
      </c>
    </row>
    <row r="5">
      <c r="A5" s="11" t="s">
        <v>12</v>
      </c>
      <c r="B5" s="12">
        <f t="shared" si="1"/>
        <v>5</v>
      </c>
      <c r="C5" s="13" t="b">
        <v>1</v>
      </c>
      <c r="D5" s="13" t="b">
        <v>1</v>
      </c>
      <c r="E5" s="13" t="b">
        <v>1</v>
      </c>
      <c r="F5" s="17" t="b">
        <v>0</v>
      </c>
      <c r="G5" s="13" t="b">
        <v>1</v>
      </c>
      <c r="H5" s="12" t="b">
        <v>1</v>
      </c>
      <c r="I5" s="14" t="b">
        <v>0</v>
      </c>
    </row>
    <row r="6">
      <c r="A6" s="6" t="s">
        <v>13</v>
      </c>
      <c r="B6" s="7">
        <f t="shared" si="1"/>
        <v>5</v>
      </c>
      <c r="C6" s="8" t="b">
        <v>1</v>
      </c>
      <c r="D6" s="9" t="b">
        <v>0</v>
      </c>
      <c r="E6" s="9" t="b">
        <v>0</v>
      </c>
      <c r="F6" s="8" t="b">
        <v>1</v>
      </c>
      <c r="G6" s="8" t="b">
        <v>1</v>
      </c>
      <c r="H6" s="7" t="b">
        <v>1</v>
      </c>
      <c r="I6" s="10" t="b">
        <v>1</v>
      </c>
    </row>
    <row r="7">
      <c r="A7" s="11" t="s">
        <v>14</v>
      </c>
      <c r="B7" s="12">
        <f t="shared" si="1"/>
        <v>4</v>
      </c>
      <c r="C7" s="13" t="b">
        <v>1</v>
      </c>
      <c r="D7" s="13" t="b">
        <v>1</v>
      </c>
      <c r="E7" s="13" t="b">
        <v>1</v>
      </c>
      <c r="F7" s="13" t="b">
        <v>1</v>
      </c>
      <c r="G7" s="17" t="b">
        <v>0</v>
      </c>
      <c r="H7" s="18" t="b">
        <v>0</v>
      </c>
      <c r="I7" s="19" t="b">
        <v>0</v>
      </c>
    </row>
    <row r="8">
      <c r="A8" s="20" t="s">
        <v>15</v>
      </c>
      <c r="B8" s="21">
        <f t="shared" si="1"/>
        <v>3</v>
      </c>
      <c r="C8" s="22" t="b">
        <v>1</v>
      </c>
      <c r="D8" s="23" t="b">
        <v>0</v>
      </c>
      <c r="E8" s="23" t="b">
        <v>0</v>
      </c>
      <c r="F8" s="23" t="b">
        <v>0</v>
      </c>
      <c r="G8" s="22" t="b">
        <v>1</v>
      </c>
      <c r="H8" s="21" t="b">
        <v>1</v>
      </c>
      <c r="I8" s="24" t="b">
        <v>0</v>
      </c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3" max="3" width="12.88"/>
  </cols>
  <sheetData>
    <row r="1"/>
    <row r="2"/>
    <row r="3"/>
    <row r="4"/>
    <row r="5"/>
    <row r="6"/>
  </sheetData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5" t="str">
        <f t="array" ref="A1:I8">index(SUBSTITUTE(SUBSTITUTE(Presencas[#ALL], TRUE, "Presente"), FALSE, "Faltou"),0)</f>
        <v>Nome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N1" s="27" t="s">
        <v>19</v>
      </c>
      <c r="O1" s="27" t="s">
        <v>20</v>
      </c>
    </row>
    <row r="2">
      <c r="A2" s="25" t="s">
        <v>9</v>
      </c>
      <c r="B2" s="25" t="s">
        <v>21</v>
      </c>
      <c r="C2" s="25" t="s">
        <v>19</v>
      </c>
      <c r="D2" s="25" t="s">
        <v>22</v>
      </c>
      <c r="E2" s="25" t="s">
        <v>19</v>
      </c>
      <c r="F2" s="25" t="s">
        <v>19</v>
      </c>
      <c r="G2" s="25" t="s">
        <v>19</v>
      </c>
      <c r="H2" s="25" t="s">
        <v>19</v>
      </c>
      <c r="I2" s="25" t="s">
        <v>19</v>
      </c>
      <c r="N2" s="25" t="str">
        <f>VLOOKUP(A5,A1:I8,match(O2,A1:I1,0))</f>
        <v>Faltou</v>
      </c>
      <c r="O2" s="27" t="s">
        <v>8</v>
      </c>
    </row>
    <row r="3">
      <c r="A3" s="25" t="s">
        <v>10</v>
      </c>
      <c r="B3" s="25" t="s">
        <v>21</v>
      </c>
      <c r="C3" s="25" t="s">
        <v>19</v>
      </c>
      <c r="D3" s="25" t="s">
        <v>19</v>
      </c>
      <c r="E3" s="25" t="s">
        <v>19</v>
      </c>
      <c r="F3" s="25" t="s">
        <v>19</v>
      </c>
      <c r="G3" s="25" t="s">
        <v>19</v>
      </c>
      <c r="H3" s="25" t="s">
        <v>19</v>
      </c>
      <c r="I3" s="25" t="s">
        <v>22</v>
      </c>
    </row>
    <row r="4">
      <c r="A4" s="25" t="s">
        <v>11</v>
      </c>
      <c r="B4" s="25" t="s">
        <v>23</v>
      </c>
      <c r="C4" s="25" t="s">
        <v>19</v>
      </c>
      <c r="D4" s="25" t="s">
        <v>22</v>
      </c>
      <c r="E4" s="25" t="s">
        <v>22</v>
      </c>
      <c r="F4" s="25" t="s">
        <v>19</v>
      </c>
      <c r="G4" s="25" t="s">
        <v>22</v>
      </c>
      <c r="H4" s="25" t="s">
        <v>22</v>
      </c>
      <c r="I4" s="25" t="s">
        <v>22</v>
      </c>
    </row>
    <row r="5">
      <c r="A5" s="25" t="s">
        <v>12</v>
      </c>
      <c r="B5" s="25" t="s">
        <v>24</v>
      </c>
      <c r="C5" s="25" t="s">
        <v>19</v>
      </c>
      <c r="D5" s="25" t="s">
        <v>19</v>
      </c>
      <c r="E5" s="25" t="s">
        <v>19</v>
      </c>
      <c r="F5" s="25" t="s">
        <v>22</v>
      </c>
      <c r="G5" s="25" t="s">
        <v>19</v>
      </c>
      <c r="H5" s="25" t="s">
        <v>19</v>
      </c>
      <c r="I5" s="25" t="s">
        <v>22</v>
      </c>
    </row>
    <row r="6">
      <c r="A6" s="25" t="s">
        <v>13</v>
      </c>
      <c r="B6" s="25" t="s">
        <v>24</v>
      </c>
      <c r="C6" s="25" t="s">
        <v>19</v>
      </c>
      <c r="D6" s="25" t="s">
        <v>22</v>
      </c>
      <c r="E6" s="25" t="s">
        <v>22</v>
      </c>
      <c r="F6" s="25" t="s">
        <v>19</v>
      </c>
      <c r="G6" s="25" t="s">
        <v>19</v>
      </c>
      <c r="H6" s="25" t="s">
        <v>19</v>
      </c>
      <c r="I6" s="25" t="s">
        <v>19</v>
      </c>
    </row>
    <row r="7">
      <c r="A7" s="25" t="s">
        <v>14</v>
      </c>
      <c r="B7" s="25" t="s">
        <v>25</v>
      </c>
      <c r="C7" s="25" t="s">
        <v>19</v>
      </c>
      <c r="D7" s="25" t="s">
        <v>19</v>
      </c>
      <c r="E7" s="25" t="s">
        <v>19</v>
      </c>
      <c r="F7" s="25" t="s">
        <v>19</v>
      </c>
      <c r="G7" s="25" t="s">
        <v>22</v>
      </c>
      <c r="H7" s="25" t="s">
        <v>22</v>
      </c>
      <c r="I7" s="25" t="s">
        <v>22</v>
      </c>
    </row>
    <row r="8">
      <c r="A8" s="25" t="s">
        <v>15</v>
      </c>
      <c r="B8" s="25" t="s">
        <v>26</v>
      </c>
      <c r="C8" s="25" t="s">
        <v>19</v>
      </c>
      <c r="D8" s="25" t="s">
        <v>22</v>
      </c>
      <c r="E8" s="25" t="s">
        <v>22</v>
      </c>
      <c r="F8" s="25" t="s">
        <v>22</v>
      </c>
      <c r="G8" s="25" t="s">
        <v>19</v>
      </c>
      <c r="H8" s="25" t="s">
        <v>19</v>
      </c>
      <c r="I8" s="25" t="s">
        <v>22</v>
      </c>
    </row>
    <row r="20">
      <c r="L20" s="27"/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63"/>
    <col customWidth="1" min="2" max="2" width="14.25"/>
  </cols>
  <sheetData>
    <row r="1">
      <c r="A1" s="25" t="str">
        <f>IFERROR(__xludf.DUMMYFUNCTION("query(Presencas[#ALL], ""Select Col1,Col2 ORDER BY Col2 DESC"")"),"Nome")</f>
        <v>Nome</v>
      </c>
      <c r="B1" s="25" t="str">
        <f>IFERROR(__xludf.DUMMYFUNCTION("""COMPUTED_VALUE"""),"Qtd. Presenças")</f>
        <v>Qtd. Presenças</v>
      </c>
    </row>
    <row r="2">
      <c r="A2" s="25" t="str">
        <f>IFERROR(__xludf.DUMMYFUNCTION("""COMPUTED_VALUE"""),"João")</f>
        <v>João</v>
      </c>
      <c r="B2" s="25">
        <f>IFERROR(__xludf.DUMMYFUNCTION("""COMPUTED_VALUE"""),6.0)</f>
        <v>6</v>
      </c>
    </row>
    <row r="3">
      <c r="A3" s="25" t="str">
        <f>IFERROR(__xludf.DUMMYFUNCTION("""COMPUTED_VALUE"""),"Maria")</f>
        <v>Maria</v>
      </c>
      <c r="B3" s="25">
        <f>IFERROR(__xludf.DUMMYFUNCTION("""COMPUTED_VALUE"""),6.0)</f>
        <v>6</v>
      </c>
    </row>
    <row r="4">
      <c r="A4" s="25" t="str">
        <f>IFERROR(__xludf.DUMMYFUNCTION("""COMPUTED_VALUE"""),"Marcos")</f>
        <v>Marcos</v>
      </c>
      <c r="B4" s="25">
        <f>IFERROR(__xludf.DUMMYFUNCTION("""COMPUTED_VALUE"""),5.0)</f>
        <v>5</v>
      </c>
    </row>
    <row r="5">
      <c r="A5" s="25" t="str">
        <f>IFERROR(__xludf.DUMMYFUNCTION("""COMPUTED_VALUE"""),"Fabiana")</f>
        <v>Fabiana</v>
      </c>
      <c r="B5" s="25">
        <f>IFERROR(__xludf.DUMMYFUNCTION("""COMPUTED_VALUE"""),5.0)</f>
        <v>5</v>
      </c>
    </row>
    <row r="6">
      <c r="A6" s="25" t="str">
        <f>IFERROR(__xludf.DUMMYFUNCTION("""COMPUTED_VALUE"""),"Lúcia")</f>
        <v>Lúcia</v>
      </c>
      <c r="B6" s="25">
        <f>IFERROR(__xludf.DUMMYFUNCTION("""COMPUTED_VALUE"""),4.0)</f>
        <v>4</v>
      </c>
    </row>
    <row r="7">
      <c r="A7" s="25" t="str">
        <f>IFERROR(__xludf.DUMMYFUNCTION("""COMPUTED_VALUE"""),"Lucas")</f>
        <v>Lucas</v>
      </c>
      <c r="B7" s="25">
        <f>IFERROR(__xludf.DUMMYFUNCTION("""COMPUTED_VALUE"""),3.0)</f>
        <v>3</v>
      </c>
    </row>
    <row r="8">
      <c r="A8" s="25" t="str">
        <f>IFERROR(__xludf.DUMMYFUNCTION("""COMPUTED_VALUE"""),"Pedro")</f>
        <v>Pedro</v>
      </c>
      <c r="B8" s="25">
        <f>IFERROR(__xludf.DUMMYFUNCTION("""COMPUTED_VALUE"""),2.0)</f>
        <v>2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5" t="str">
        <f>myFunction("parametro")</f>
        <v>Minha função</v>
      </c>
    </row>
    <row r="2">
      <c r="A2" s="25" t="s">
        <v>27</v>
      </c>
    </row>
    <row r="3">
      <c r="A3" s="25" t="s">
        <v>28</v>
      </c>
    </row>
  </sheetData>
  <drawing r:id="rId1"/>
</worksheet>
</file>